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elaH\Desktop\2022\CUENTA PUBLICA\CUARTO TRIMESTRE\NUEVOS DIC\Formatos IFT 2022 - Sector Paraestatal del Estado\"/>
    </mc:Choice>
  </mc:AlternateContent>
  <xr:revisionPtr revIDLastSave="0" documentId="13_ncr:1_{02F65513-1494-4F07-B1C0-00860702E0CE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84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8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H57" i="1" l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H37" i="1" s="1"/>
  <c r="G30" i="1"/>
  <c r="F30" i="1"/>
  <c r="D30" i="1"/>
  <c r="C30" i="1"/>
  <c r="G17" i="1"/>
  <c r="G43" i="1" s="1"/>
  <c r="G73" i="1" s="1"/>
  <c r="F17" i="1"/>
  <c r="D17" i="1"/>
  <c r="C17" i="1"/>
  <c r="C43" i="1" s="1"/>
  <c r="H39" i="1" l="1"/>
  <c r="H43" i="1" s="1"/>
  <c r="H73" i="1" s="1"/>
  <c r="E39" i="1"/>
  <c r="F43" i="1"/>
  <c r="F73" i="1" s="1"/>
  <c r="D43" i="1"/>
  <c r="D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<sst xmlns="http://schemas.openxmlformats.org/spreadsheetml/2006/main" count="77" uniqueCount="77">
  <si>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</si>
  <si>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</si>
  <si>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</si>
  <si>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</si>
  <si>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</si>
  <si>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</si>
  <si>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</si>
  <si>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</si>
  <si>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</si>
  <si>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</si>
  <si>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</si>
  <si>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</si>
  <si>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</si>
  <si>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</si>
  <si>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</si>
  <si>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</si>
  <si>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</si>
  <si>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</si>
  <si>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</si>
  <si>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</si>
  <si>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</si>
  <si>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</si>
  <si>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</si>
  <si>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</si>
  <si>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</si>
  <si>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</si>
  <si>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</si>
  <si>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</si>
  <si>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</si>
  <si>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</si>
  <si>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</si>
  <si>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</si>
  <si>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</si>
  <si>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</si>
  <si>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</si>
  <si>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</si>
  <si>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</si>
  <si>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</si>
  <si>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</si>
  <si>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</si>
  <si>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</si>
  <si>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</si>
  <si>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</si>
  <si>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</si>
  <si>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</si>
  <si>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</si>
  <si>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</si>
  <si>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</si>
  <si>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</si>
  <si>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</si>
  <si>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</si>
  <si>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</si>
  <si>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</si>
  <si>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</si>
  <si>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</si>
  <si>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</si>
  <si>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</si>
  <si>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</si>
  <si>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</si>
  <si>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</si>
  <si>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</si>
  <si>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</si>
  <si>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</si>
  <si>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</si>
  <si>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</si>
  <si>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</si>
  <si>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</si>
  <si>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</si>
  <si>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</si>
  <si>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</si>
  <si>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</si>
  <si>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</si>
  <si>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</si>
  <si>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</si>
  <si>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</si>
  <si>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CENTRAL DE AGUA Y SANEAMIENTO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</si>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</sst>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4" fontId="2" fillId="0" borderId="0" xfId="0" applyNumberFormat="1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1725083</xdr:colOff>
      <xdr:row>82</xdr:row>
      <xdr:rowOff>10583</xdr:rowOff>
    </xdr:from>
    <xdr:to>
      <xdr:col>6</xdr:col>
      <xdr:colOff>645583</xdr:colOff>
      <xdr:row>93</xdr:row>
      <xdr:rowOff>31818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9263EE-E508-507F-34C9-39A751A58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7916" y="14848416"/>
          <a:ext cx="6582834" cy="1651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H94" sqref="B2:H94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4249710.24</v>
      </c>
      <c r="D14" s="24">
        <v>8678869.9700000007</v>
      </c>
      <c r="E14" s="26">
        <f t="shared" si="0"/>
        <v>12928580.210000001</v>
      </c>
      <c r="F14" s="24">
        <v>12928580.210000001</v>
      </c>
      <c r="G14" s="24">
        <v>12928580.210000001</v>
      </c>
      <c r="H14" s="26">
        <f t="shared" si="1"/>
        <v>8678869.9700000007</v>
      </c>
    </row>
    <row r="15" spans="2:9" x14ac:dyDescent="0.2">
      <c r="B15" s="9" t="s">
        <v>17</v>
      </c>
      <c r="C15" s="24">
        <v>0</v>
      </c>
      <c r="D15" s="24">
        <v>383382.89</v>
      </c>
      <c r="E15" s="26">
        <f t="shared" si="0"/>
        <v>383382.89</v>
      </c>
      <c r="F15" s="24">
        <v>383382.89</v>
      </c>
      <c r="G15" s="24">
        <v>383382.89</v>
      </c>
      <c r="H15" s="26">
        <f t="shared" si="1"/>
        <v>383382.89</v>
      </c>
    </row>
    <row r="16" spans="2:9" ht="15" customHeight="1" x14ac:dyDescent="0.2">
      <c r="B16" s="10" t="s">
        <v>18</v>
      </c>
      <c r="C16" s="24">
        <v>5835000</v>
      </c>
      <c r="D16" s="24">
        <v>65870859.200000003</v>
      </c>
      <c r="E16" s="26">
        <f t="shared" si="0"/>
        <v>71705859.200000003</v>
      </c>
      <c r="F16" s="24">
        <v>14156524.050000001</v>
      </c>
      <c r="G16" s="24">
        <v>14156524.050000001</v>
      </c>
      <c r="H16" s="26">
        <f t="shared" si="1"/>
        <v>8321524.0500000007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226287444</v>
      </c>
      <c r="D36" s="24">
        <v>45743066.439999998</v>
      </c>
      <c r="E36" s="28">
        <f t="shared" si="3"/>
        <v>272030510.44</v>
      </c>
      <c r="F36" s="24">
        <v>272030510.44</v>
      </c>
      <c r="G36" s="24">
        <v>272030510.44</v>
      </c>
      <c r="H36" s="26">
        <f t="shared" ref="H36:H41" si="7">SUM(G36-C36)</f>
        <v>45743066.439999998</v>
      </c>
    </row>
    <row r="37" spans="2:8" x14ac:dyDescent="0.2">
      <c r="B37" s="9" t="s">
        <v>39</v>
      </c>
      <c r="C37" s="26">
        <f>C38</f>
        <v>129164000</v>
      </c>
      <c r="D37" s="22">
        <f t="shared" ref="D37:G37" si="8">D38</f>
        <v>-2631008.5699999998</v>
      </c>
      <c r="E37" s="28">
        <f t="shared" si="3"/>
        <v>126532991.43000001</v>
      </c>
      <c r="F37" s="22">
        <f t="shared" si="8"/>
        <v>73474791.219999999</v>
      </c>
      <c r="G37" s="22">
        <f t="shared" si="8"/>
        <v>73474791.219999999</v>
      </c>
      <c r="H37" s="26">
        <f t="shared" si="7"/>
        <v>-55689208.780000001</v>
      </c>
    </row>
    <row r="38" spans="2:8" x14ac:dyDescent="0.2">
      <c r="B38" s="13" t="s">
        <v>40</v>
      </c>
      <c r="C38" s="25">
        <v>129164000</v>
      </c>
      <c r="D38" s="25">
        <v>-2631008.5699999998</v>
      </c>
      <c r="E38" s="28">
        <f t="shared" si="3"/>
        <v>126532991.43000001</v>
      </c>
      <c r="F38" s="25">
        <v>73474791.219999999</v>
      </c>
      <c r="G38" s="25">
        <v>73474791.219999999</v>
      </c>
      <c r="H38" s="28">
        <f t="shared" si="7"/>
        <v>-55689208.780000001</v>
      </c>
    </row>
    <row r="39" spans="2:8" x14ac:dyDescent="0.2">
      <c r="B39" s="9" t="s">
        <v>41</v>
      </c>
      <c r="C39" s="22">
        <f>SUM(C40:C41)</f>
        <v>14839865</v>
      </c>
      <c r="D39" s="22">
        <f t="shared" ref="D39:G39" si="9">SUM(D40:D41)</f>
        <v>-10249413.08</v>
      </c>
      <c r="E39" s="28">
        <f t="shared" si="3"/>
        <v>4590451.92</v>
      </c>
      <c r="F39" s="22">
        <f t="shared" si="9"/>
        <v>4957145.37</v>
      </c>
      <c r="G39" s="22">
        <f t="shared" si="9"/>
        <v>4957145.37</v>
      </c>
      <c r="H39" s="26">
        <f t="shared" si="7"/>
        <v>-9882719.629999999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14839865</v>
      </c>
      <c r="D41" s="25">
        <v>-10249413.08</v>
      </c>
      <c r="E41" s="28">
        <f t="shared" si="3"/>
        <v>4590451.92</v>
      </c>
      <c r="F41" s="25">
        <v>4957145.37</v>
      </c>
      <c r="G41" s="25">
        <v>4957145.37</v>
      </c>
      <c r="H41" s="28">
        <f t="shared" si="7"/>
        <v>-9882719.629999999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380376019.24000001</v>
      </c>
      <c r="D43" s="55">
        <f t="shared" ref="D43:H43" si="10">SUM(D10:D17,D30,D36,D37,D39)</f>
        <v>107795756.85000001</v>
      </c>
      <c r="E43" s="35">
        <f t="shared" si="10"/>
        <v>488171776.09000003</v>
      </c>
      <c r="F43" s="55">
        <f t="shared" si="10"/>
        <v>377930934.17999995</v>
      </c>
      <c r="G43" s="55">
        <f t="shared" si="10"/>
        <v>377930934.17999995</v>
      </c>
      <c r="H43" s="35">
        <f t="shared" si="10"/>
        <v>-2445085.0599999987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70578906</v>
      </c>
      <c r="D57" s="22">
        <f t="shared" ref="D57:G57" si="14">SUM(D58:D61)</f>
        <v>6050747.3799999999</v>
      </c>
      <c r="E57" s="26">
        <f t="shared" si="14"/>
        <v>76629653.379999995</v>
      </c>
      <c r="F57" s="22">
        <f t="shared" si="14"/>
        <v>65847884.560000002</v>
      </c>
      <c r="G57" s="22">
        <f t="shared" si="14"/>
        <v>65847884.560000002</v>
      </c>
      <c r="H57" s="26">
        <f>SUM(H58:H61)</f>
        <v>-4731021.4399999976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70578906</v>
      </c>
      <c r="D61" s="25">
        <v>6050747.3799999999</v>
      </c>
      <c r="E61" s="28">
        <f t="shared" si="15"/>
        <v>76629653.379999995</v>
      </c>
      <c r="F61" s="25">
        <v>65847884.560000002</v>
      </c>
      <c r="G61" s="25">
        <v>65847884.560000002</v>
      </c>
      <c r="H61" s="28">
        <f t="shared" si="16"/>
        <v>-4731021.4399999976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70578906</v>
      </c>
      <c r="D68" s="22">
        <f t="shared" ref="D68:G68" si="18">SUM(D48,D57,D62,D65,D66)</f>
        <v>6050747.3799999999</v>
      </c>
      <c r="E68" s="26">
        <f t="shared" si="18"/>
        <v>76629653.379999995</v>
      </c>
      <c r="F68" s="22">
        <f t="shared" si="18"/>
        <v>65847884.560000002</v>
      </c>
      <c r="G68" s="22">
        <f t="shared" si="18"/>
        <v>65847884.560000002</v>
      </c>
      <c r="H68" s="26">
        <f>SUM(H48,H57,H62,H65,H66)</f>
        <v>-4731021.4399999976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450954925.24000001</v>
      </c>
      <c r="D73" s="22">
        <f t="shared" ref="D73:G73" si="21">SUM(D43,D68,D70)</f>
        <v>113846504.23</v>
      </c>
      <c r="E73" s="26">
        <f t="shared" si="21"/>
        <v>564801429.47000003</v>
      </c>
      <c r="F73" s="22">
        <f t="shared" si="21"/>
        <v>443778818.73999995</v>
      </c>
      <c r="G73" s="22">
        <f t="shared" si="21"/>
        <v>443778818.73999995</v>
      </c>
      <c r="H73" s="26">
        <f>SUM(H43,H68,H70)</f>
        <v>-7176106.4999999963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3" s="33" customFormat="1" x14ac:dyDescent="0.2">
      <c r="B81" s="32"/>
    </row>
    <row r="82" spans="2:3" s="33" customFormat="1" x14ac:dyDescent="0.2">
      <c r="B82" s="32"/>
    </row>
    <row r="83" spans="2:3" s="33" customFormat="1" x14ac:dyDescent="0.2">
      <c r="B83" s="32"/>
    </row>
    <row r="84" spans="2:3" s="33" customFormat="1" x14ac:dyDescent="0.2">
      <c r="B84" s="32"/>
    </row>
    <row r="85" spans="2:3" s="33" customFormat="1" x14ac:dyDescent="0.2">
      <c r="B85" s="32"/>
    </row>
    <row r="86" spans="2:3" s="33" customFormat="1" x14ac:dyDescent="0.2">
      <c r="B86" s="32"/>
    </row>
    <row r="87" spans="2:3" s="33" customFormat="1" x14ac:dyDescent="0.2">
      <c r="B87" s="32"/>
      <c r="C87" s="56"/>
    </row>
    <row r="88" spans="2:3" s="33" customFormat="1" x14ac:dyDescent="0.2">
      <c r="B88" s="32"/>
    </row>
    <row r="89" spans="2:3" s="33" customFormat="1" x14ac:dyDescent="0.2">
      <c r="B89" s="32"/>
    </row>
    <row r="90" spans="2:3" s="33" customFormat="1" x14ac:dyDescent="0.2">
      <c r="B90" s="32"/>
    </row>
    <row r="91" spans="2:3" s="33" customFormat="1" x14ac:dyDescent="0.2">
      <c r="B91" s="32"/>
    </row>
    <row r="92" spans="2:3" s="33" customFormat="1" x14ac:dyDescent="0.2">
      <c r="B92" s="32"/>
    </row>
    <row r="93" spans="2:3" s="33" customFormat="1" x14ac:dyDescent="0.2">
      <c r="B93" s="32"/>
    </row>
    <row r="94" spans="2:3" s="33" customFormat="1" x14ac:dyDescent="0.2">
      <c r="B94" s="32"/>
    </row>
    <row r="95" spans="2:3" s="33" customFormat="1" x14ac:dyDescent="0.2">
      <c r="B95" s="32"/>
    </row>
    <row r="96" spans="2:3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2023-01-27T20:24:13Z</cp:lastPrinted>
  <dcterms:created xsi:type="dcterms:W3CDTF">2020-01-08T20:55:35Z</dcterms:created>
  <dcterms:modified xsi:type="dcterms:W3CDTF">2023-01-27T20:25:02Z</dcterms:modified>
</cp:coreProperties>
</file>